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5_Steuern\55_Spezialsteuern\555_Grundstueckgewinnsteuer\555-4_Auskuenfte\prov. Berechnung\"/>
    </mc:Choice>
  </mc:AlternateContent>
  <bookViews>
    <workbookView xWindow="0" yWindow="0" windowWidth="28800" windowHeight="14115"/>
  </bookViews>
  <sheets>
    <sheet name="Provisorische Berechnung GGST" sheetId="1" r:id="rId1"/>
    <sheet name="Zuschläge und Ermässigungen" sheetId="2" r:id="rId2"/>
  </sheets>
  <definedNames>
    <definedName name="_xlnm.Print_Area" localSheetId="0">'Provisorische Berechnung GGST'!$A$1:$D$56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23" i="1"/>
  <c r="B50" i="1" s="1"/>
  <c r="C34" i="1" l="1"/>
  <c r="C37" i="1" s="1"/>
  <c r="C43" i="1" l="1"/>
  <c r="C42" i="1"/>
  <c r="C41" i="1"/>
  <c r="C45" i="1"/>
  <c r="C44" i="1"/>
  <c r="B51" i="1"/>
  <c r="C46" i="1" l="1"/>
  <c r="C51" i="1" s="1"/>
  <c r="C50" i="1" l="1"/>
  <c r="C54" i="1" s="1"/>
</calcChain>
</file>

<file path=xl/comments1.xml><?xml version="1.0" encoding="utf-8"?>
<comments xmlns="http://schemas.openxmlformats.org/spreadsheetml/2006/main">
  <authors>
    <author>Sadiku Urata kStV</author>
  </authors>
  <commentList>
    <comment ref="A21" authorId="0" shapeId="0">
      <text>
        <r>
          <rPr>
            <sz val="9"/>
            <color indexed="81"/>
            <rFont val="Arial"/>
            <family val="2"/>
          </rPr>
          <t xml:space="preserve">- Datum des Grundbucheintrages bzw. Datum der Überführung vom Geschäfts- ins Privatvermögen.
- Verschiedene Arten von zivilrechtlichen Handänderungen stellen Steueraufschubtatbestände dar, die keine Grundstückgewinnsteuer ausgelöst haben (Erbgang und Erbteilung, Erbvorbezug, Schenkung, Güterzusammenlegung usw.). Massgebend für die Berechnung ist in diesen Fällen die letzte zeitliche davor liegende steuerpflichtige Veräusserung. In aller Regel ist dies ein Kauf. </t>
        </r>
      </text>
    </comment>
    <comment ref="A22" authorId="0" shapeId="0">
      <text>
        <r>
          <rPr>
            <sz val="9"/>
            <color indexed="81"/>
            <rFont val="Arial"/>
            <family val="2"/>
          </rPr>
          <t>- Datum der Handänderung. 
- Bei Überführung vom Privat- ins Geschäftsvermögen: Datum der Überführung.</t>
        </r>
      </text>
    </comment>
    <comment ref="A28" authorId="0" shapeId="0">
      <text>
        <r>
          <rPr>
            <sz val="9"/>
            <color indexed="81"/>
            <rFont val="Arial"/>
            <family val="2"/>
          </rPr>
          <t>Als Veräusserungspreis gilt das vertraglich vereinbarte Entgelt zuzüglich weiterer Leistungen durch die erwerbende/n Person/en (z.B. die Einräumung unentgeltlicher Wohn-, Nutzniessungs- oder anderer Nutzungsrechte) abzüglich mit dem vereinbarten Preis abgegoltene zusätzliche Leistungen durch die veräussernde/n Person/en, welche nicht Bestandteil des Veräusserungsobjektes sind (z.B. mitveräussertes Mobiliar, Zugehör, Anteil an Erneuerungsfonds usw.)</t>
        </r>
      </text>
    </comment>
    <comment ref="A31" authorId="0" shapeId="0">
      <text>
        <r>
          <rPr>
            <b/>
            <sz val="9"/>
            <color indexed="81"/>
            <rFont val="Arial"/>
            <family val="2"/>
          </rPr>
          <t>Erwerbspreis:</t>
        </r>
        <r>
          <rPr>
            <sz val="9"/>
            <color indexed="81"/>
            <rFont val="Arial"/>
            <family val="2"/>
          </rPr>
          <t xml:space="preserve">
- Bei Erwerb durch Kauf oder Tausch: Kaufpreis bzw. Tauschwert
- Bei Überführung aus Geschäftsvermögen: Überführungswert (=Buchwert zum Überführungszeitpunkt zuzüglich bei der Überführung besteuerte Gewinne)
- Bei anderer Erwerbsart: Kaufpreis bei letztem käuflichem Erwerb
- Falls Kaufpreis, Tauschwert oder Überführungswert nicht ermittelbar: Ersatzwert (=Vermögenssteuerwert im Zeitpunkt der letzten steuerbegründeten Veräusserung) zuzüglich weiterer Leistungen beim Erwerb (Errichtung unentgeltlicher Wohn-, Nutzniessungs- oder anderer Nutzungsrechte, Übernahme der Grundstückgewinnsteuer durch Erwerber usw.)
</t>
        </r>
        <r>
          <rPr>
            <b/>
            <sz val="9"/>
            <color indexed="81"/>
            <rFont val="Arial"/>
            <family val="2"/>
          </rPr>
          <t>Erweiterter Eigentumsdauer-Rabatt:</t>
        </r>
        <r>
          <rPr>
            <sz val="9"/>
            <color indexed="81"/>
            <rFont val="Arial"/>
            <family val="2"/>
          </rPr>
          <t xml:space="preserve">
- Bei einem Verkauf eines selbstbewohnten Eigenheimes:
Wenn Sie als Verkäufer/in das Eigenheim seit Erwerb mindestens 30 Jahre im Eigentum besessen haben, können Sie anstelle des Erwerbspreises den Verkehrswert vor 30 Jahren anwenden.
- Bei Erben kann dieser Wert ebenfalls angewendet werden und die Eigentumsdauer des Erblassers wird angerechnet.</t>
        </r>
      </text>
    </comment>
    <comment ref="A32" authorId="0" shapeId="0">
      <text>
        <r>
          <rPr>
            <sz val="9"/>
            <color indexed="81"/>
            <rFont val="Arial"/>
            <family val="2"/>
          </rPr>
          <t>0.45% des Veräusserungserlöses</t>
        </r>
      </text>
    </comment>
    <comment ref="A33" authorId="0" shapeId="0">
      <text>
        <r>
          <rPr>
            <sz val="9"/>
            <color indexed="81"/>
            <rFont val="Arial"/>
            <family val="2"/>
          </rPr>
          <t>- Für die Ermittlung der Anlagekosten werden nur wertvermehrende Investitionen berücksichtigt. Aufwendungen, welche im Rahmen des Liegenschaftenunterhalts bereits bei der Einkommensteuer zum Abzug zugelassen wurden bzw. dort geltend gemacht werden müssen, werden nicht berücksichtigt.
- Allfällige Beiträge Dritter an die wertvermehrenden Aufwendungen (Versicherungsleistungen, Beiträge der öffentlichen Hand usw.) sind abzuziehen.</t>
        </r>
      </text>
    </comment>
    <comment ref="A50" authorId="0" shapeId="0">
      <text>
        <r>
          <rPr>
            <sz val="9"/>
            <color indexed="81"/>
            <rFont val="Arial"/>
            <family val="2"/>
          </rPr>
          <t xml:space="preserve">Die berechnete Grunstückgewinnsteuer </t>
        </r>
        <r>
          <rPr>
            <b/>
            <sz val="9"/>
            <color indexed="81"/>
            <rFont val="Arial"/>
            <family val="2"/>
          </rPr>
          <t>erhöht</t>
        </r>
        <r>
          <rPr>
            <sz val="9"/>
            <color indexed="81"/>
            <rFont val="Arial"/>
            <family val="2"/>
          </rPr>
          <t xml:space="preserve"> sich bei einer anrechenbaren Eigentumsdauer von:
- weniger als 1 Jahr um 30%
- weniger als 2 Jahren um 20%
- weniger als 3 Jahren um 15%
- weniger als 4 Jahren um 10%</t>
        </r>
      </text>
    </comment>
    <comment ref="A51" authorId="0" shapeId="0">
      <text>
        <r>
          <rPr>
            <sz val="9"/>
            <color indexed="81"/>
            <rFont val="Arial"/>
            <family val="2"/>
          </rPr>
          <t xml:space="preserve">Die berechnete Grundstückgewinnsteuer </t>
        </r>
        <r>
          <rPr>
            <b/>
            <sz val="9"/>
            <color indexed="81"/>
            <rFont val="Arial"/>
            <family val="2"/>
          </rPr>
          <t>ermässigt</t>
        </r>
        <r>
          <rPr>
            <sz val="9"/>
            <color indexed="81"/>
            <rFont val="Arial"/>
            <family val="2"/>
          </rPr>
          <t xml:space="preserve"> sich bei einer anrechenbaren Eigentumsdauer von:
- vollen 5 Jahren um 5%
- vollen 6 Jahren um 8%
- vollen 7 Jahren um 11%
- vollen 8 Jahren um 14%
- vollen 9 Jahren um 17%
- vollen 10 Jahren um 20%
- vollen 11 Jahren um 23%
- vollen 12 Jahren um 26%
- vollen 13 Jahren um 29%
- vollen 14 Jahren um 32%
- vollen 15 Jahren um 35%
- vollen 16 Jahren um 40%
- vollen 17 Jahren um 45%
- vollen 18 Jahren um 50%
- vollen 19 Jahren um 55%
- vollen 20 Jahren um 60%
- vollen 21 Jahren um 65%
- vollen 22 Jahren um 70%
- vollen 23 Jahren um 75%
- vollen 24 Jahren um 80%
- vollen 25 Jahren um 85%
- vollen 30 Jahren um 90%</t>
        </r>
      </text>
    </comment>
  </commentList>
</comments>
</file>

<file path=xl/sharedStrings.xml><?xml version="1.0" encoding="utf-8"?>
<sst xmlns="http://schemas.openxmlformats.org/spreadsheetml/2006/main" count="38" uniqueCount="37">
  <si>
    <t>Finanzen und Gesundheit</t>
  </si>
  <si>
    <t>Steuerverwaltung</t>
  </si>
  <si>
    <t>Hauptstrasse 11/17</t>
  </si>
  <si>
    <t>8750 Glarus</t>
  </si>
  <si>
    <t>Telefon:</t>
  </si>
  <si>
    <t>+41 (0)55 646 61 50</t>
  </si>
  <si>
    <t>steuerverwaltung@gl.ch</t>
  </si>
  <si>
    <t>www.gl.ch</t>
  </si>
  <si>
    <t>Provisorische Berechnung der Grundstückgewinnsteuer</t>
  </si>
  <si>
    <t>Anlagekosten</t>
  </si>
  <si>
    <t>Erwerbsdatum</t>
  </si>
  <si>
    <t>Veräusserungsdatum</t>
  </si>
  <si>
    <t>Veräusserungserlös/Verkehrswert</t>
  </si>
  <si>
    <t>Nebenkosten</t>
  </si>
  <si>
    <t>Wertvermehrende Aufwendungen</t>
  </si>
  <si>
    <t>Erwerbspreis/Erweiterter Eigentumsdauer-Rabatt</t>
  </si>
  <si>
    <t>Steuerbarer Grundstückgewinn</t>
  </si>
  <si>
    <t xml:space="preserve">E-Mail: </t>
  </si>
  <si>
    <t>Total:</t>
  </si>
  <si>
    <t>Grundstückgewinnsteuer</t>
  </si>
  <si>
    <t>10% für die ersten CHF 5'000.00</t>
  </si>
  <si>
    <t>15% für die weiteren CHF 5'000.00</t>
  </si>
  <si>
    <t>20% für die weiteren CHF 5'000.00</t>
  </si>
  <si>
    <t>25% für die weiteren CHF 5'000.00</t>
  </si>
  <si>
    <t>30% für die weiteren Beträge über CHF 20'000.00</t>
  </si>
  <si>
    <t>Dieser Rechner unterstützt ausschliesslich die Ermittlung einer möglichen Grundstückgewinnsteuer. Die angezeigten Berechnungsergebnisse stellen keine rechtsverbindlichen Auskünfte dar und begründen keinen Anspruch auf eine entsprechende Veranlagung. Treffen Sie auf Grundlage solcher Berechnungen dennoch Dispositionen, erfolgt dies auf eigene Verantwortung. Die effektive Höhe der Grundstückgewinnsteuer wird im Rahmen des Veranlagungsverfahrens durch die Kantonale Steuerverwaltung des Kantons Glarus ermittelt und verfügt.</t>
  </si>
  <si>
    <r>
      <rPr>
        <b/>
        <sz val="11"/>
        <color theme="1"/>
        <rFont val="Arial"/>
        <family val="2"/>
      </rPr>
      <t>Zuschlag</t>
    </r>
    <r>
      <rPr>
        <sz val="11"/>
        <color theme="1"/>
        <rFont val="Arial"/>
        <family val="2"/>
      </rPr>
      <t xml:space="preserve"> bei einer anrechenbaren Eigentumsdauer von ... Jahr/en:</t>
    </r>
  </si>
  <si>
    <r>
      <rPr>
        <b/>
        <sz val="11"/>
        <color theme="1"/>
        <rFont val="Arial"/>
        <family val="2"/>
      </rPr>
      <t>Ermässigung</t>
    </r>
    <r>
      <rPr>
        <sz val="11"/>
        <color theme="1"/>
        <rFont val="Arial"/>
        <family val="2"/>
      </rPr>
      <t xml:space="preserve"> bei einer anrechenbaren Eigentums-
dauer von</t>
    </r>
    <r>
      <rPr>
        <sz val="11"/>
        <color theme="1"/>
        <rFont val="Arial"/>
        <family val="2"/>
      </rPr>
      <t xml:space="preserve"> ... Jahr/en:</t>
    </r>
  </si>
  <si>
    <t>Ermässigung ab einer Eigentumsdauer von vollen 5 Jahren</t>
  </si>
  <si>
    <t>Berechnung der Grundstückgewinnsteuer</t>
  </si>
  <si>
    <t>Eigentumsdauer</t>
  </si>
  <si>
    <t>Eigentumsdauer in Jahren</t>
  </si>
  <si>
    <t>Berechnung des steuerbaren Grundstückgewinns</t>
  </si>
  <si>
    <t>Eigentumsdauerzuschlag oder -ermässigung</t>
  </si>
  <si>
    <r>
      <t xml:space="preserve">Bitte ergänzen Sie nur die </t>
    </r>
    <r>
      <rPr>
        <b/>
        <sz val="11"/>
        <color theme="1"/>
        <rFont val="Arial"/>
        <family val="2"/>
      </rPr>
      <t>gelben</t>
    </r>
    <r>
      <rPr>
        <sz val="11"/>
        <color theme="1"/>
        <rFont val="Arial"/>
        <family val="2"/>
      </rPr>
      <t xml:space="preserve"> Felder:</t>
    </r>
  </si>
  <si>
    <t>Zuschlag bei einer Eigentumsdauer von weniger als 4 Jahren</t>
  </si>
  <si>
    <t>Version 18.02.2021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</si>
</sst>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00"/>
    <numFmt numFmtId="165" formatCode="&quot;CHF&quot;\ #,##0"/>
  </numFmts>
  <fonts count="18"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0"/>
      <color theme="1"/>
      <name val="Arial"/>
      <family val="2"/>
    </font>
    <font>
      <b/>
      <sz val="11"/>
      <color theme="1"/>
      <name val="Arial"/>
      <family val="2"/>
    </font>
    <font>
      <sz val="10"/>
      <color theme="1"/>
      <name val="Arial"/>
      <family val="2"/>
    </font>
    <font>
      <u/>
      <sz val="11"/>
      <color theme="10"/>
      <name val="Arial"/>
      <family val="2"/>
    </font>
    <font>
      <u/>
      <sz val="10"/>
      <color theme="10"/>
      <name val="Arial"/>
      <family val="2"/>
    </font>
    <font>
      <sz val="11"/>
      <color theme="1"/>
      <name val="Arial"/>
      <family val="2"/>
    </font>
    <font>
      <b/>
      <sz val="12"/>
      <color theme="1"/>
      <name val="Arial"/>
      <family val="2"/>
    </font>
    <font>
      <sz val="9"/>
      <color indexed="81"/>
      <name val="Arial"/>
      <family val="2"/>
    </font>
    <font>
      <b/>
      <sz val="9"/>
      <color indexed="81"/>
      <name val="Arial"/>
      <family val="2"/>
    </font>
    <font>
      <sz val="11"/>
      <name val="Arial"/>
      <family val="2"/>
    </font>
    <font>
      <b/>
      <sz val="14"/>
      <color theme="1"/>
      <name val="Arial"/>
      <family val="2"/>
    </font>
    <font>
      <b/>
      <sz val="11"/>
      <color theme="0"/>
      <name val="Arial"/>
      <family val="2"/>
    </font>
    <font>
      <b/>
      <i/>
      <sz val="11"/>
      <color theme="1"/>
      <name val="Arial"/>
      <family val="2"/>
    </font>
    <font>
      <sz val="6"/>
      <color theme="1"/>
      <name val="Arial"/>
      <family val="2"/>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07200"/>
        <bgColor indexed="64"/>
      </patternFill>
    </fill>
    <fill>
      <patternFill patternType="solid">
        <fgColor theme="7"/>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6" fillId="0" borderId="0" xfId="0" applyFont="1"/>
    <xf numFmtId="0" fontId="4" fillId="0" borderId="0" xfId="0" applyFont="1" applyAlignment="1"/>
    <xf numFmtId="0" fontId="5" fillId="0" borderId="0" xfId="0" applyFont="1" applyAlignment="1"/>
    <xf numFmtId="0" fontId="6" fillId="0" borderId="0" xfId="0" applyFont="1" applyAlignment="1"/>
    <xf numFmtId="0" fontId="9" fillId="0" borderId="0" xfId="0" applyFont="1"/>
    <xf numFmtId="0" fontId="9" fillId="0" borderId="0" xfId="0" applyFont="1" applyAlignment="1"/>
    <xf numFmtId="0" fontId="10" fillId="0" borderId="0" xfId="0" applyFont="1"/>
    <xf numFmtId="0" fontId="5" fillId="0" borderId="0" xfId="0" applyFont="1"/>
    <xf numFmtId="0" fontId="6" fillId="0" borderId="0" xfId="0" quotePrefix="1" applyFont="1" applyAlignment="1"/>
    <xf numFmtId="0" fontId="8" fillId="0" borderId="0" xfId="1" quotePrefix="1" applyFont="1" applyAlignment="1"/>
    <xf numFmtId="0" fontId="9" fillId="0" borderId="0" xfId="0" applyFont="1" applyAlignment="1">
      <alignment vertical="top"/>
    </xf>
    <xf numFmtId="0" fontId="8" fillId="0" borderId="0" xfId="1" applyFont="1" applyAlignment="1">
      <alignment vertical="center"/>
    </xf>
    <xf numFmtId="0" fontId="9" fillId="0" borderId="0" xfId="0" applyFont="1" applyAlignment="1">
      <alignment horizontal="right"/>
    </xf>
    <xf numFmtId="0" fontId="6" fillId="0" borderId="0" xfId="0" applyFont="1" applyAlignment="1">
      <alignment horizontal="left" vertical="top" wrapText="1"/>
    </xf>
    <xf numFmtId="9" fontId="0" fillId="0" borderId="0" xfId="0" applyNumberFormat="1"/>
    <xf numFmtId="0" fontId="9" fillId="0" borderId="0" xfId="0" applyFont="1" applyAlignment="1">
      <alignment horizontal="right" vertical="center"/>
    </xf>
    <xf numFmtId="9" fontId="9" fillId="0" borderId="0" xfId="0" applyNumberFormat="1" applyFont="1"/>
    <xf numFmtId="165" fontId="9" fillId="0" borderId="0" xfId="0" applyNumberFormat="1" applyFont="1"/>
    <xf numFmtId="9" fontId="9" fillId="0" borderId="0" xfId="0" applyNumberFormat="1" applyFont="1" applyFill="1"/>
    <xf numFmtId="0" fontId="13" fillId="0" borderId="0" xfId="0" applyFont="1"/>
    <xf numFmtId="0" fontId="14" fillId="0" borderId="0" xfId="0" applyFont="1"/>
    <xf numFmtId="0" fontId="9" fillId="0" borderId="0" xfId="0" applyFont="1" applyAlignment="1">
      <alignment wrapText="1"/>
    </xf>
    <xf numFmtId="0" fontId="9" fillId="0" borderId="0" xfId="0" applyFont="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right"/>
    </xf>
    <xf numFmtId="0" fontId="13" fillId="0" borderId="0" xfId="0" applyFont="1" applyFill="1" applyAlignment="1">
      <alignment horizontal="right"/>
    </xf>
    <xf numFmtId="0" fontId="16" fillId="0" borderId="0" xfId="0" applyFont="1"/>
    <xf numFmtId="164" fontId="9" fillId="0" borderId="0" xfId="0" applyNumberFormat="1" applyFont="1" applyAlignment="1"/>
    <xf numFmtId="9" fontId="3" fillId="0" borderId="0" xfId="0" applyNumberFormat="1" applyFont="1"/>
    <xf numFmtId="0" fontId="9" fillId="0" borderId="0" xfId="0" applyNumberFormat="1" applyFont="1"/>
    <xf numFmtId="0" fontId="2" fillId="0" borderId="0" xfId="0" applyFont="1"/>
    <xf numFmtId="164" fontId="15" fillId="4" borderId="0" xfId="0" applyNumberFormat="1" applyFont="1" applyFill="1" applyAlignment="1">
      <alignment horizontal="right"/>
    </xf>
    <xf numFmtId="0" fontId="15" fillId="4" borderId="0" xfId="0" applyFont="1" applyFill="1" applyAlignment="1">
      <alignment horizontal="right"/>
    </xf>
    <xf numFmtId="164" fontId="13" fillId="5" borderId="0" xfId="0" applyNumberFormat="1" applyFont="1" applyFill="1" applyAlignment="1">
      <alignment horizontal="right"/>
    </xf>
    <xf numFmtId="164" fontId="13" fillId="0" borderId="0" xfId="0" applyNumberFormat="1" applyFont="1" applyAlignment="1">
      <alignment horizontal="right"/>
    </xf>
    <xf numFmtId="0" fontId="9" fillId="0" borderId="0" xfId="0" applyFont="1" applyAlignment="1">
      <alignment horizontal="left" vertical="top" wrapText="1"/>
    </xf>
    <xf numFmtId="0" fontId="6" fillId="0" borderId="0" xfId="0" applyFont="1" applyAlignment="1">
      <alignment horizontal="left" vertical="top" wrapText="1"/>
    </xf>
    <xf numFmtId="14" fontId="13" fillId="2" borderId="0" xfId="0" applyNumberFormat="1" applyFont="1" applyFill="1" applyAlignment="1" applyProtection="1">
      <alignment horizontal="center" vertical="center"/>
      <protection locked="0"/>
    </xf>
    <xf numFmtId="0" fontId="13" fillId="3" borderId="0" xfId="0" applyFont="1" applyFill="1" applyAlignment="1">
      <alignment horizontal="center"/>
    </xf>
    <xf numFmtId="164" fontId="9" fillId="2" borderId="0" xfId="0" applyNumberFormat="1" applyFont="1" applyFill="1" applyAlignment="1" applyProtection="1">
      <alignment horizontal="right"/>
      <protection locked="0"/>
    </xf>
    <xf numFmtId="164" fontId="13" fillId="2" borderId="0" xfId="0" applyNumberFormat="1" applyFont="1" applyFill="1" applyAlignment="1" applyProtection="1">
      <alignment horizontal="right"/>
      <protection locked="0"/>
    </xf>
    <xf numFmtId="164" fontId="13" fillId="3" borderId="0" xfId="0" applyNumberFormat="1" applyFont="1" applyFill="1" applyAlignment="1">
      <alignment horizontal="right"/>
    </xf>
    <xf numFmtId="0" fontId="9" fillId="2" borderId="0" xfId="0" applyFont="1" applyFill="1" applyAlignment="1">
      <alignment horizontal="center" vertical="top" wrapText="1"/>
    </xf>
    <xf numFmtId="0" fontId="17" fillId="0" borderId="0" xfId="0" applyFont="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C07200"/>
      <color rgb="FFFF9900"/>
      <color rgb="FFDAA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45194</xdr:colOff>
      <xdr:row>0</xdr:row>
      <xdr:rowOff>17632</xdr:rowOff>
    </xdr:from>
    <xdr:to>
      <xdr:col>0</xdr:col>
      <xdr:colOff>1485194</xdr:colOff>
      <xdr:row>2</xdr:row>
      <xdr:rowOff>21963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94" y="17632"/>
          <a:ext cx="1440000" cy="36876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uerverwaltung@gl.ch" TargetMode="External"/><Relationship Id="rId1" Type="http://schemas.openxmlformats.org/officeDocument/2006/relationships/hyperlink" Target="http://www.gl.c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5"/>
  <sheetViews>
    <sheetView tabSelected="1" topLeftCell="A13" zoomScale="115" zoomScaleNormal="115" workbookViewId="0">
      <selection activeCell="C21" sqref="C21:D21"/>
    </sheetView>
  </sheetViews>
  <sheetFormatPr baseColWidth="10" defaultRowHeight="14.25" x14ac:dyDescent="0.2"/>
  <cols>
    <col min="1" max="1" width="67.7109375" style="5" bestFit="1" customWidth="1"/>
    <col min="2" max="4" width="11.7109375" style="5" customWidth="1"/>
    <col min="5" max="16384" width="11.42578125" style="5"/>
  </cols>
  <sheetData>
    <row r="1" spans="1:5" x14ac:dyDescent="0.2">
      <c r="B1" s="1" t="s">
        <v>4</v>
      </c>
      <c r="C1" s="9" t="s">
        <v>5</v>
      </c>
      <c r="D1" s="4"/>
    </row>
    <row r="2" spans="1:5" x14ac:dyDescent="0.2">
      <c r="B2" s="1" t="s">
        <v>17</v>
      </c>
      <c r="C2" s="10" t="s">
        <v>6</v>
      </c>
      <c r="D2" s="4"/>
    </row>
    <row r="3" spans="1:5" x14ac:dyDescent="0.2">
      <c r="A3" s="2" t="s">
        <v>0</v>
      </c>
      <c r="B3" s="12" t="s">
        <v>7</v>
      </c>
      <c r="C3" s="12"/>
      <c r="D3" s="12"/>
    </row>
    <row r="4" spans="1:5" ht="15" x14ac:dyDescent="0.25">
      <c r="A4" s="2" t="s">
        <v>1</v>
      </c>
      <c r="B4" s="3"/>
    </row>
    <row r="5" spans="1:5" x14ac:dyDescent="0.2">
      <c r="A5" s="4" t="s">
        <v>2</v>
      </c>
      <c r="B5" s="6"/>
    </row>
    <row r="6" spans="1:5" x14ac:dyDescent="0.2">
      <c r="A6" s="1" t="s">
        <v>3</v>
      </c>
    </row>
    <row r="12" spans="1:5" ht="18" x14ac:dyDescent="0.25">
      <c r="A12" s="21" t="s">
        <v>8</v>
      </c>
      <c r="B12" s="8"/>
      <c r="C12" s="8"/>
      <c r="D12" s="44" t="s">
        <v>36</v>
      </c>
    </row>
    <row r="13" spans="1:5" ht="18" x14ac:dyDescent="0.25">
      <c r="A13" s="21"/>
      <c r="B13" s="8"/>
      <c r="C13" s="8"/>
      <c r="D13" s="8"/>
    </row>
    <row r="14" spans="1:5" ht="15.75" x14ac:dyDescent="0.25">
      <c r="A14" s="7"/>
      <c r="B14" s="8"/>
      <c r="C14" s="8"/>
      <c r="D14" s="8"/>
    </row>
    <row r="15" spans="1:5" ht="89.25" customHeight="1" x14ac:dyDescent="0.2">
      <c r="A15" s="36" t="s">
        <v>25</v>
      </c>
      <c r="B15" s="37"/>
      <c r="C15" s="37"/>
      <c r="D15" s="37"/>
      <c r="E15" s="11"/>
    </row>
    <row r="16" spans="1:5" ht="15" customHeight="1" x14ac:dyDescent="0.2">
      <c r="A16" s="23"/>
      <c r="B16" s="24"/>
      <c r="C16" s="24"/>
      <c r="D16" s="24"/>
      <c r="E16" s="11"/>
    </row>
    <row r="17" spans="1:5" ht="15" customHeight="1" x14ac:dyDescent="0.2">
      <c r="A17" s="43" t="s">
        <v>34</v>
      </c>
      <c r="B17" s="43"/>
      <c r="C17" s="43"/>
      <c r="D17" s="43"/>
      <c r="E17" s="11"/>
    </row>
    <row r="18" spans="1:5" ht="15" customHeight="1" x14ac:dyDescent="0.2">
      <c r="A18" s="14"/>
      <c r="B18" s="14"/>
      <c r="C18" s="14"/>
      <c r="D18" s="14"/>
      <c r="E18" s="11"/>
    </row>
    <row r="19" spans="1:5" ht="15" customHeight="1" x14ac:dyDescent="0.2">
      <c r="A19" s="24"/>
      <c r="B19" s="24"/>
      <c r="C19" s="24"/>
      <c r="D19" s="24"/>
      <c r="E19" s="11"/>
    </row>
    <row r="20" spans="1:5" ht="15.75" x14ac:dyDescent="0.25">
      <c r="A20" s="7" t="s">
        <v>30</v>
      </c>
      <c r="C20" s="20"/>
      <c r="D20" s="20"/>
    </row>
    <row r="21" spans="1:5" x14ac:dyDescent="0.2">
      <c r="A21" s="5" t="s">
        <v>10</v>
      </c>
      <c r="C21" s="38"/>
      <c r="D21" s="38"/>
    </row>
    <row r="22" spans="1:5" x14ac:dyDescent="0.2">
      <c r="A22" s="5" t="s">
        <v>11</v>
      </c>
      <c r="C22" s="38"/>
      <c r="D22" s="38"/>
    </row>
    <row r="23" spans="1:5" x14ac:dyDescent="0.2">
      <c r="A23" s="5" t="s">
        <v>31</v>
      </c>
      <c r="C23" s="39">
        <f>DATEDIF(C21,C22,"y")</f>
        <v>0</v>
      </c>
      <c r="D23" s="39"/>
    </row>
    <row r="26" spans="1:5" ht="15.75" x14ac:dyDescent="0.25">
      <c r="A26" s="7" t="s">
        <v>32</v>
      </c>
    </row>
    <row r="27" spans="1:5" ht="15.75" x14ac:dyDescent="0.25">
      <c r="A27" s="7"/>
    </row>
    <row r="28" spans="1:5" x14ac:dyDescent="0.2">
      <c r="A28" s="27" t="s">
        <v>12</v>
      </c>
      <c r="B28" s="16"/>
      <c r="C28" s="40"/>
      <c r="D28" s="40"/>
    </row>
    <row r="29" spans="1:5" x14ac:dyDescent="0.2">
      <c r="C29" s="13"/>
      <c r="D29" s="13"/>
    </row>
    <row r="30" spans="1:5" x14ac:dyDescent="0.2">
      <c r="A30" s="27" t="s">
        <v>9</v>
      </c>
      <c r="C30" s="13"/>
      <c r="D30" s="13"/>
    </row>
    <row r="31" spans="1:5" x14ac:dyDescent="0.2">
      <c r="A31" s="31" t="s">
        <v>15</v>
      </c>
      <c r="B31" s="16"/>
      <c r="C31" s="41"/>
      <c r="D31" s="41"/>
    </row>
    <row r="32" spans="1:5" x14ac:dyDescent="0.2">
      <c r="A32" s="5" t="s">
        <v>13</v>
      </c>
      <c r="B32" s="16"/>
      <c r="C32" s="34">
        <f>C28*0.0045</f>
        <v>0</v>
      </c>
      <c r="D32" s="34"/>
    </row>
    <row r="33" spans="1:5" x14ac:dyDescent="0.2">
      <c r="A33" s="5" t="s">
        <v>14</v>
      </c>
      <c r="B33" s="16"/>
      <c r="C33" s="41"/>
      <c r="D33" s="41"/>
    </row>
    <row r="34" spans="1:5" x14ac:dyDescent="0.2">
      <c r="A34" s="5" t="s">
        <v>18</v>
      </c>
      <c r="B34" s="13"/>
      <c r="C34" s="42">
        <f>SUM(C31:D33)</f>
        <v>0</v>
      </c>
      <c r="D34" s="42"/>
    </row>
    <row r="35" spans="1:5" x14ac:dyDescent="0.2">
      <c r="C35" s="25"/>
      <c r="D35" s="25"/>
    </row>
    <row r="36" spans="1:5" x14ac:dyDescent="0.2">
      <c r="C36" s="25"/>
      <c r="D36" s="25"/>
    </row>
    <row r="37" spans="1:5" ht="15.75" x14ac:dyDescent="0.25">
      <c r="A37" s="7" t="s">
        <v>16</v>
      </c>
      <c r="C37" s="34">
        <f>C28-C34</f>
        <v>0</v>
      </c>
      <c r="D37" s="34"/>
    </row>
    <row r="38" spans="1:5" x14ac:dyDescent="0.2">
      <c r="C38" s="25"/>
      <c r="D38" s="25"/>
    </row>
    <row r="39" spans="1:5" x14ac:dyDescent="0.2">
      <c r="C39" s="25"/>
      <c r="D39" s="25"/>
    </row>
    <row r="40" spans="1:5" ht="15.75" x14ac:dyDescent="0.25">
      <c r="A40" s="7" t="s">
        <v>29</v>
      </c>
      <c r="C40" s="25"/>
      <c r="D40" s="25"/>
    </row>
    <row r="41" spans="1:5" x14ac:dyDescent="0.2">
      <c r="A41" s="5" t="s">
        <v>20</v>
      </c>
      <c r="B41" s="17">
        <v>0.1</v>
      </c>
      <c r="C41" s="35">
        <f>IF(C37&gt;5000,5000,C37)*B41</f>
        <v>0</v>
      </c>
      <c r="D41" s="35"/>
      <c r="E41" s="30"/>
    </row>
    <row r="42" spans="1:5" x14ac:dyDescent="0.2">
      <c r="A42" s="5" t="s">
        <v>21</v>
      </c>
      <c r="B42" s="17">
        <v>0.15</v>
      </c>
      <c r="C42" s="35">
        <f>IF(C37&gt;10000,5000,IF(C37&gt;5000,C37-5000,0))*B42</f>
        <v>0</v>
      </c>
      <c r="D42" s="35"/>
      <c r="E42" s="30"/>
    </row>
    <row r="43" spans="1:5" x14ac:dyDescent="0.2">
      <c r="A43" s="5" t="s">
        <v>22</v>
      </c>
      <c r="B43" s="17">
        <v>0.2</v>
      </c>
      <c r="C43" s="35">
        <f>IF(C37&gt;15000,5000,IF(C37&gt;10000,C37-10000,0))*B43</f>
        <v>0</v>
      </c>
      <c r="D43" s="35"/>
      <c r="E43" s="30"/>
    </row>
    <row r="44" spans="1:5" x14ac:dyDescent="0.2">
      <c r="A44" s="5" t="s">
        <v>23</v>
      </c>
      <c r="B44" s="17">
        <v>0.25</v>
      </c>
      <c r="C44" s="35">
        <f>IF(C37&gt;20000,5000,IF(C37&gt;15000,C37-15000,0))*B44</f>
        <v>0</v>
      </c>
      <c r="D44" s="35"/>
      <c r="E44" s="30"/>
    </row>
    <row r="45" spans="1:5" x14ac:dyDescent="0.2">
      <c r="A45" s="5" t="s">
        <v>24</v>
      </c>
      <c r="B45" s="17">
        <v>0.3</v>
      </c>
      <c r="C45" s="35">
        <f>IF(C37&gt;20000,C37-20000,0)*B45</f>
        <v>0</v>
      </c>
      <c r="D45" s="35"/>
      <c r="E45" s="29"/>
    </row>
    <row r="46" spans="1:5" x14ac:dyDescent="0.2">
      <c r="A46" s="5" t="s">
        <v>18</v>
      </c>
      <c r="B46" s="18"/>
      <c r="C46" s="34">
        <f>SUM(C41:D45)</f>
        <v>0</v>
      </c>
      <c r="D46" s="34"/>
    </row>
    <row r="47" spans="1:5" x14ac:dyDescent="0.2">
      <c r="B47" s="18"/>
      <c r="C47" s="26"/>
      <c r="D47" s="26"/>
    </row>
    <row r="48" spans="1:5" x14ac:dyDescent="0.2">
      <c r="C48" s="13"/>
      <c r="D48" s="13"/>
    </row>
    <row r="49" spans="1:4" ht="15.75" x14ac:dyDescent="0.25">
      <c r="A49" s="7" t="s">
        <v>33</v>
      </c>
      <c r="C49" s="25"/>
      <c r="D49" s="25"/>
    </row>
    <row r="50" spans="1:4" x14ac:dyDescent="0.2">
      <c r="A50" s="5" t="s">
        <v>35</v>
      </c>
      <c r="B50" s="19">
        <f>LOOKUP(C23,'Zuschläge und Ermässigungen'!B2:C28)</f>
        <v>0.3</v>
      </c>
      <c r="C50" s="34">
        <f>C46*B50</f>
        <v>0</v>
      </c>
      <c r="D50" s="34"/>
    </row>
    <row r="51" spans="1:4" x14ac:dyDescent="0.2">
      <c r="A51" s="5" t="s">
        <v>28</v>
      </c>
      <c r="B51" s="19">
        <f>LOOKUP(C23,'Zuschläge und Ermässigungen'!B31:C57)</f>
        <v>0</v>
      </c>
      <c r="C51" s="34">
        <f>C46*B51</f>
        <v>0</v>
      </c>
      <c r="D51" s="34"/>
    </row>
    <row r="52" spans="1:4" x14ac:dyDescent="0.2">
      <c r="C52" s="25"/>
      <c r="D52" s="25"/>
    </row>
    <row r="53" spans="1:4" x14ac:dyDescent="0.2">
      <c r="C53" s="25"/>
      <c r="D53" s="25"/>
    </row>
    <row r="54" spans="1:4" ht="15.75" x14ac:dyDescent="0.25">
      <c r="A54" s="7" t="s">
        <v>19</v>
      </c>
      <c r="B54" s="18"/>
      <c r="C54" s="32">
        <f>C46+C50-C51</f>
        <v>0</v>
      </c>
      <c r="D54" s="33"/>
    </row>
    <row r="55" spans="1:4" x14ac:dyDescent="0.2">
      <c r="B55" s="18"/>
      <c r="C55" s="28"/>
      <c r="D55" s="6"/>
    </row>
  </sheetData>
  <sheetProtection algorithmName="SHA-512" hashValue="q/eqkWt3Yk0H1JV1l5IqT4xRv2RWntewNFRDqdvI57dButmhLr2znZ5msPaDtOCuONAnylKLnd9AtQmhgav9Iw==" saltValue="DNEUZZDIwnW2RVngFLzLmA==" spinCount="100000" sheet="1" objects="1" scenarios="1" selectLockedCells="1"/>
  <mergeCells count="20">
    <mergeCell ref="A15:D15"/>
    <mergeCell ref="C21:D21"/>
    <mergeCell ref="C22:D22"/>
    <mergeCell ref="C23:D23"/>
    <mergeCell ref="C50:D50"/>
    <mergeCell ref="C28:D28"/>
    <mergeCell ref="C31:D31"/>
    <mergeCell ref="C32:D32"/>
    <mergeCell ref="C33:D33"/>
    <mergeCell ref="C34:D34"/>
    <mergeCell ref="C44:D44"/>
    <mergeCell ref="C45:D45"/>
    <mergeCell ref="C46:D46"/>
    <mergeCell ref="A17:D17"/>
    <mergeCell ref="C54:D54"/>
    <mergeCell ref="C37:D37"/>
    <mergeCell ref="C41:D41"/>
    <mergeCell ref="C42:D42"/>
    <mergeCell ref="C43:D43"/>
    <mergeCell ref="C51:D51"/>
  </mergeCells>
  <hyperlinks>
    <hyperlink ref="B3" r:id="rId1"/>
    <hyperlink ref="C2" r:id="rId2"/>
  </hyperlinks>
  <pageMargins left="0.7" right="0.7" top="0.78740157499999996" bottom="0.78740157499999996" header="0.3" footer="0.3"/>
  <pageSetup paperSize="9" scale="78"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selection activeCell="A31" sqref="A31"/>
    </sheetView>
  </sheetViews>
  <sheetFormatPr baseColWidth="10" defaultRowHeight="15" x14ac:dyDescent="0.25"/>
  <cols>
    <col min="1" max="1" width="49.28515625" customWidth="1"/>
    <col min="2" max="3" width="8.7109375" customWidth="1"/>
  </cols>
  <sheetData>
    <row r="1" spans="1:3" ht="30" customHeight="1" x14ac:dyDescent="0.25">
      <c r="A1" s="22" t="s">
        <v>26</v>
      </c>
      <c r="B1" s="5"/>
      <c r="C1" s="5"/>
    </row>
    <row r="2" spans="1:3" x14ac:dyDescent="0.25">
      <c r="A2" s="5"/>
      <c r="B2" s="5">
        <v>0</v>
      </c>
      <c r="C2" s="17">
        <v>0.3</v>
      </c>
    </row>
    <row r="3" spans="1:3" x14ac:dyDescent="0.25">
      <c r="A3" s="5"/>
      <c r="B3" s="5">
        <v>1</v>
      </c>
      <c r="C3" s="17">
        <v>0.2</v>
      </c>
    </row>
    <row r="4" spans="1:3" x14ac:dyDescent="0.25">
      <c r="A4" s="5"/>
      <c r="B4" s="5">
        <v>2</v>
      </c>
      <c r="C4" s="17">
        <v>0.15</v>
      </c>
    </row>
    <row r="5" spans="1:3" x14ac:dyDescent="0.25">
      <c r="A5" s="5"/>
      <c r="B5" s="5">
        <v>3</v>
      </c>
      <c r="C5" s="17">
        <v>0.1</v>
      </c>
    </row>
    <row r="6" spans="1:3" x14ac:dyDescent="0.25">
      <c r="A6" s="5"/>
      <c r="B6" s="5">
        <v>4</v>
      </c>
      <c r="C6" s="17">
        <v>0</v>
      </c>
    </row>
    <row r="7" spans="1:3" x14ac:dyDescent="0.25">
      <c r="A7" s="5"/>
      <c r="B7" s="5">
        <v>5</v>
      </c>
      <c r="C7" s="17">
        <v>0</v>
      </c>
    </row>
    <row r="8" spans="1:3" x14ac:dyDescent="0.25">
      <c r="A8" s="5"/>
      <c r="B8" s="5">
        <v>6</v>
      </c>
      <c r="C8" s="17">
        <v>0</v>
      </c>
    </row>
    <row r="9" spans="1:3" x14ac:dyDescent="0.25">
      <c r="A9" s="5"/>
      <c r="B9" s="5">
        <v>7</v>
      </c>
      <c r="C9" s="17">
        <v>0</v>
      </c>
    </row>
    <row r="10" spans="1:3" x14ac:dyDescent="0.25">
      <c r="A10" s="5"/>
      <c r="B10" s="5">
        <v>8</v>
      </c>
      <c r="C10" s="17">
        <v>0</v>
      </c>
    </row>
    <row r="11" spans="1:3" x14ac:dyDescent="0.25">
      <c r="A11" s="5"/>
      <c r="B11" s="5">
        <v>9</v>
      </c>
      <c r="C11" s="17">
        <v>0</v>
      </c>
    </row>
    <row r="12" spans="1:3" x14ac:dyDescent="0.25">
      <c r="A12" s="5"/>
      <c r="B12" s="5">
        <v>10</v>
      </c>
      <c r="C12" s="17">
        <v>0</v>
      </c>
    </row>
    <row r="13" spans="1:3" x14ac:dyDescent="0.25">
      <c r="A13" s="5"/>
      <c r="B13" s="5">
        <v>11</v>
      </c>
      <c r="C13" s="17">
        <v>0</v>
      </c>
    </row>
    <row r="14" spans="1:3" x14ac:dyDescent="0.25">
      <c r="A14" s="5"/>
      <c r="B14" s="5">
        <v>12</v>
      </c>
      <c r="C14" s="17">
        <v>0</v>
      </c>
    </row>
    <row r="15" spans="1:3" x14ac:dyDescent="0.25">
      <c r="A15" s="5"/>
      <c r="B15" s="5">
        <v>13</v>
      </c>
      <c r="C15" s="17">
        <v>0</v>
      </c>
    </row>
    <row r="16" spans="1:3" x14ac:dyDescent="0.25">
      <c r="A16" s="5"/>
      <c r="B16" s="5">
        <v>14</v>
      </c>
      <c r="C16" s="17">
        <v>0</v>
      </c>
    </row>
    <row r="17" spans="1:3" x14ac:dyDescent="0.25">
      <c r="A17" s="5"/>
      <c r="B17" s="5">
        <v>15</v>
      </c>
      <c r="C17" s="17">
        <v>0</v>
      </c>
    </row>
    <row r="18" spans="1:3" x14ac:dyDescent="0.25">
      <c r="A18" s="5"/>
      <c r="B18" s="5">
        <v>16</v>
      </c>
      <c r="C18" s="17">
        <v>0</v>
      </c>
    </row>
    <row r="19" spans="1:3" x14ac:dyDescent="0.25">
      <c r="A19" s="5"/>
      <c r="B19" s="5">
        <v>17</v>
      </c>
      <c r="C19" s="17">
        <v>0</v>
      </c>
    </row>
    <row r="20" spans="1:3" x14ac:dyDescent="0.25">
      <c r="A20" s="5"/>
      <c r="B20" s="5">
        <v>18</v>
      </c>
      <c r="C20" s="17">
        <v>0</v>
      </c>
    </row>
    <row r="21" spans="1:3" x14ac:dyDescent="0.25">
      <c r="A21" s="5"/>
      <c r="B21" s="5">
        <v>19</v>
      </c>
      <c r="C21" s="17">
        <v>0</v>
      </c>
    </row>
    <row r="22" spans="1:3" x14ac:dyDescent="0.25">
      <c r="A22" s="5"/>
      <c r="B22" s="5">
        <v>20</v>
      </c>
      <c r="C22" s="17">
        <v>0</v>
      </c>
    </row>
    <row r="23" spans="1:3" x14ac:dyDescent="0.25">
      <c r="A23" s="5"/>
      <c r="B23" s="5">
        <v>21</v>
      </c>
      <c r="C23" s="17">
        <v>0</v>
      </c>
    </row>
    <row r="24" spans="1:3" x14ac:dyDescent="0.25">
      <c r="A24" s="5"/>
      <c r="B24" s="5">
        <v>22</v>
      </c>
      <c r="C24" s="17">
        <v>0</v>
      </c>
    </row>
    <row r="25" spans="1:3" x14ac:dyDescent="0.25">
      <c r="A25" s="5"/>
      <c r="B25" s="5">
        <v>23</v>
      </c>
      <c r="C25" s="17">
        <v>0</v>
      </c>
    </row>
    <row r="26" spans="1:3" x14ac:dyDescent="0.25">
      <c r="A26" s="5"/>
      <c r="B26" s="5">
        <v>24</v>
      </c>
      <c r="C26" s="17">
        <v>0</v>
      </c>
    </row>
    <row r="27" spans="1:3" x14ac:dyDescent="0.25">
      <c r="A27" s="5"/>
      <c r="B27" s="5">
        <v>25</v>
      </c>
      <c r="C27" s="17">
        <v>0</v>
      </c>
    </row>
    <row r="28" spans="1:3" x14ac:dyDescent="0.25">
      <c r="A28" s="5"/>
      <c r="B28" s="5">
        <v>30</v>
      </c>
      <c r="C28" s="17">
        <v>0</v>
      </c>
    </row>
    <row r="29" spans="1:3" x14ac:dyDescent="0.25">
      <c r="A29" s="5"/>
      <c r="B29" s="5"/>
      <c r="C29" s="5"/>
    </row>
    <row r="30" spans="1:3" ht="30" customHeight="1" x14ac:dyDescent="0.25">
      <c r="A30" s="22" t="s">
        <v>27</v>
      </c>
      <c r="B30" s="5"/>
      <c r="C30" s="5"/>
    </row>
    <row r="31" spans="1:3" ht="15" customHeight="1" x14ac:dyDescent="0.25">
      <c r="A31" s="22"/>
      <c r="B31" s="5">
        <v>0</v>
      </c>
      <c r="C31" s="17">
        <v>0</v>
      </c>
    </row>
    <row r="32" spans="1:3" ht="15" customHeight="1" x14ac:dyDescent="0.25">
      <c r="A32" s="22"/>
      <c r="B32" s="5">
        <v>1</v>
      </c>
      <c r="C32" s="17">
        <v>0</v>
      </c>
    </row>
    <row r="33" spans="1:3" ht="15" customHeight="1" x14ac:dyDescent="0.25">
      <c r="A33" s="22"/>
      <c r="B33" s="5">
        <v>2</v>
      </c>
      <c r="C33" s="17">
        <v>0</v>
      </c>
    </row>
    <row r="34" spans="1:3" ht="15" customHeight="1" x14ac:dyDescent="0.25">
      <c r="A34" s="22"/>
      <c r="B34" s="5">
        <v>3</v>
      </c>
      <c r="C34" s="17">
        <v>0</v>
      </c>
    </row>
    <row r="35" spans="1:3" ht="15" customHeight="1" x14ac:dyDescent="0.25">
      <c r="A35" s="22"/>
      <c r="B35" s="5">
        <v>4</v>
      </c>
      <c r="C35" s="17">
        <v>0</v>
      </c>
    </row>
    <row r="36" spans="1:3" ht="15" customHeight="1" x14ac:dyDescent="0.25">
      <c r="A36" s="5"/>
      <c r="B36" s="5">
        <v>5</v>
      </c>
      <c r="C36" s="17">
        <v>0.05</v>
      </c>
    </row>
    <row r="37" spans="1:3" x14ac:dyDescent="0.25">
      <c r="A37" s="5"/>
      <c r="B37" s="5">
        <v>6</v>
      </c>
      <c r="C37" s="17">
        <v>0.08</v>
      </c>
    </row>
    <row r="38" spans="1:3" x14ac:dyDescent="0.25">
      <c r="A38" s="5"/>
      <c r="B38" s="5">
        <v>7</v>
      </c>
      <c r="C38" s="17">
        <v>0.11</v>
      </c>
    </row>
    <row r="39" spans="1:3" x14ac:dyDescent="0.25">
      <c r="A39" s="5"/>
      <c r="B39" s="5">
        <v>8</v>
      </c>
      <c r="C39" s="17">
        <v>0.14000000000000001</v>
      </c>
    </row>
    <row r="40" spans="1:3" x14ac:dyDescent="0.25">
      <c r="A40" s="5"/>
      <c r="B40" s="5">
        <v>9</v>
      </c>
      <c r="C40" s="17">
        <v>0.17</v>
      </c>
    </row>
    <row r="41" spans="1:3" x14ac:dyDescent="0.25">
      <c r="A41" s="5"/>
      <c r="B41" s="5">
        <v>10</v>
      </c>
      <c r="C41" s="17">
        <v>0.2</v>
      </c>
    </row>
    <row r="42" spans="1:3" x14ac:dyDescent="0.25">
      <c r="A42" s="5"/>
      <c r="B42" s="5">
        <v>11</v>
      </c>
      <c r="C42" s="17">
        <v>0.23</v>
      </c>
    </row>
    <row r="43" spans="1:3" x14ac:dyDescent="0.25">
      <c r="A43" s="5"/>
      <c r="B43" s="5">
        <v>12</v>
      </c>
      <c r="C43" s="17">
        <v>0.26</v>
      </c>
    </row>
    <row r="44" spans="1:3" x14ac:dyDescent="0.25">
      <c r="A44" s="5"/>
      <c r="B44" s="5">
        <v>13</v>
      </c>
      <c r="C44" s="17">
        <v>0.28999999999999998</v>
      </c>
    </row>
    <row r="45" spans="1:3" x14ac:dyDescent="0.25">
      <c r="A45" s="5"/>
      <c r="B45" s="5">
        <v>14</v>
      </c>
      <c r="C45" s="17">
        <v>0.32</v>
      </c>
    </row>
    <row r="46" spans="1:3" x14ac:dyDescent="0.25">
      <c r="A46" s="5"/>
      <c r="B46" s="5">
        <v>15</v>
      </c>
      <c r="C46" s="17">
        <v>0.35</v>
      </c>
    </row>
    <row r="47" spans="1:3" x14ac:dyDescent="0.25">
      <c r="A47" s="5"/>
      <c r="B47" s="5">
        <v>16</v>
      </c>
      <c r="C47" s="17">
        <v>0.4</v>
      </c>
    </row>
    <row r="48" spans="1:3" x14ac:dyDescent="0.25">
      <c r="A48" s="5"/>
      <c r="B48" s="5">
        <v>17</v>
      </c>
      <c r="C48" s="17">
        <v>0.45</v>
      </c>
    </row>
    <row r="49" spans="1:3" x14ac:dyDescent="0.25">
      <c r="A49" s="5"/>
      <c r="B49" s="5">
        <v>18</v>
      </c>
      <c r="C49" s="17">
        <v>0.5</v>
      </c>
    </row>
    <row r="50" spans="1:3" x14ac:dyDescent="0.25">
      <c r="A50" s="5"/>
      <c r="B50" s="5">
        <v>19</v>
      </c>
      <c r="C50" s="17">
        <v>0.55000000000000004</v>
      </c>
    </row>
    <row r="51" spans="1:3" x14ac:dyDescent="0.25">
      <c r="A51" s="5"/>
      <c r="B51" s="5">
        <v>20</v>
      </c>
      <c r="C51" s="17">
        <v>0.6</v>
      </c>
    </row>
    <row r="52" spans="1:3" x14ac:dyDescent="0.25">
      <c r="A52" s="5"/>
      <c r="B52" s="5">
        <v>21</v>
      </c>
      <c r="C52" s="17">
        <v>0.65</v>
      </c>
    </row>
    <row r="53" spans="1:3" x14ac:dyDescent="0.25">
      <c r="A53" s="5"/>
      <c r="B53" s="5">
        <v>22</v>
      </c>
      <c r="C53" s="17">
        <v>0.7</v>
      </c>
    </row>
    <row r="54" spans="1:3" x14ac:dyDescent="0.25">
      <c r="A54" s="5"/>
      <c r="B54" s="5">
        <v>23</v>
      </c>
      <c r="C54" s="17">
        <v>0.75</v>
      </c>
    </row>
    <row r="55" spans="1:3" x14ac:dyDescent="0.25">
      <c r="A55" s="5"/>
      <c r="B55" s="5">
        <v>24</v>
      </c>
      <c r="C55" s="17">
        <v>0.8</v>
      </c>
    </row>
    <row r="56" spans="1:3" x14ac:dyDescent="0.25">
      <c r="A56" s="5"/>
      <c r="B56" s="5">
        <v>25</v>
      </c>
      <c r="C56" s="17">
        <v>0.85</v>
      </c>
    </row>
    <row r="57" spans="1:3" x14ac:dyDescent="0.25">
      <c r="A57" s="5"/>
      <c r="B57" s="5">
        <v>30</v>
      </c>
      <c r="C57" s="17">
        <v>0.9</v>
      </c>
    </row>
    <row r="59" spans="1:3" x14ac:dyDescent="0.25">
      <c r="C59" s="15"/>
    </row>
    <row r="60" spans="1:3" x14ac:dyDescent="0.25">
      <c r="C60" s="15"/>
    </row>
    <row r="61" spans="1:3" x14ac:dyDescent="0.25">
      <c r="C61" s="15"/>
    </row>
  </sheetData>
  <sheetProtection selectLockedCells="1" selectUn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Provisorische Berechnung GGST</vt:lpstr>
      <vt:lpstr>Zuschläge und Ermässigungen</vt:lpstr>
      <vt:lpstr>'Provisorische Berechnung GGST'!Druckbereich</vt:lpstr>
    </vt:vector>
  </TitlesOfParts>
  <Company>Kanton Glarus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Sadiku Urata kStV</dc:creator>
  <cp:lastModifiedBy>Marti Bruno kStV</cp:lastModifiedBy>
  <cp:lastPrinted>2021-02-18T10:19:59Z</cp:lastPrinted>
  <dcterms:created xsi:type="dcterms:W3CDTF">2019-09-12T06:28:13Z</dcterms:created>
  <dcterms:modified xsi:type="dcterms:W3CDTF">2021-02-18T10:48:11Z</dcterms:modified>
</cp:coreProperties>
</file>